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<sst xmlns="http://schemas.openxmlformats.org/spreadsheetml/2006/main" count="151" uniqueCount="87">
  <si>
    <t>2017—2019年团镇新招录职工培训资金预拨付表</t>
  </si>
  <si>
    <t>序号</t>
  </si>
  <si>
    <t>培训单位</t>
  </si>
  <si>
    <t>培训人数
（人）</t>
  </si>
  <si>
    <t>总金额
（元）</t>
  </si>
  <si>
    <t>培训机构名称</t>
  </si>
  <si>
    <t>培训机构
培训情况</t>
  </si>
  <si>
    <t>开户行</t>
  </si>
  <si>
    <t>培训机构账号</t>
  </si>
  <si>
    <t>预拨付40%资金
（元）</t>
  </si>
  <si>
    <t>2团</t>
  </si>
  <si>
    <t>阿拉尔市新琨职业培训学校有限公司</t>
  </si>
  <si>
    <t>专项培训1531人</t>
  </si>
  <si>
    <t>农行阿拉尔幸福路支行</t>
  </si>
  <si>
    <t>30776801040005285</t>
  </si>
  <si>
    <t>3团</t>
  </si>
  <si>
    <t>专项培训1931人</t>
  </si>
  <si>
    <t>4团</t>
  </si>
  <si>
    <t>阿拉尔市博方职业技术培训有限责任公司</t>
  </si>
  <si>
    <t>专项培训856人</t>
  </si>
  <si>
    <t>中国银行阿拉尔市支行</t>
  </si>
  <si>
    <t>107073816898</t>
  </si>
  <si>
    <t>6团</t>
  </si>
  <si>
    <t xml:space="preserve">阿拉尔市远泽职业技能培训有限公司
</t>
  </si>
  <si>
    <t>专项培训782人</t>
  </si>
  <si>
    <t>中国建设银行股份有限公司阿拉尔学府路支行</t>
  </si>
  <si>
    <t>65050110412000000223</t>
  </si>
  <si>
    <t>7团</t>
  </si>
  <si>
    <t>阿拉尔市睿晨职业技能培训学校有限责任公司</t>
  </si>
  <si>
    <t>专项培训1467人</t>
  </si>
  <si>
    <t>中国农业银行股份有限公司阿拉尔玛滩支行</t>
  </si>
  <si>
    <t>30775701040002426</t>
  </si>
  <si>
    <t>8团</t>
  </si>
  <si>
    <t xml:space="preserve">阿拉尔市天鑫职业技能培训学校有限公司
</t>
  </si>
  <si>
    <t>专项培训477人</t>
  </si>
  <si>
    <t>交通银行股份有限公司阿拉尔支行</t>
  </si>
  <si>
    <t>659899991010003002200</t>
  </si>
  <si>
    <t>9团</t>
  </si>
  <si>
    <t>阿拉尔市南疆职业培训学校有限公司</t>
  </si>
  <si>
    <t>专项培训1189人</t>
  </si>
  <si>
    <t>中国农业银行股份有限公司阿拉尔塔里木大学支行</t>
  </si>
  <si>
    <t>30776701040000882</t>
  </si>
  <si>
    <t>10团</t>
  </si>
  <si>
    <t>阿拉尔市创业者职业技能培训学校有限公司</t>
  </si>
  <si>
    <t>专项培训1761人</t>
  </si>
  <si>
    <t>中国建设银行股份有限公司阿拉尔支行</t>
  </si>
  <si>
    <t>65050169618600000527</t>
  </si>
  <si>
    <t>11团</t>
  </si>
  <si>
    <t>专项培训551人</t>
  </si>
  <si>
    <t>阿拉尔市凯仑职业培训学校有限公司</t>
  </si>
  <si>
    <t>中国工商银行股份有限公司阿拉尔支行</t>
  </si>
  <si>
    <t xml:space="preserve">3014000109100023150
</t>
  </si>
  <si>
    <t>阿拉尔市辰星职业培训学校有限公司</t>
  </si>
  <si>
    <t>专项培训550人</t>
  </si>
  <si>
    <t>新疆阿克苏农村商业银行股份有限公司阿拉尔支行</t>
  </si>
  <si>
    <t>852011012010111337478</t>
  </si>
  <si>
    <t>12团</t>
  </si>
  <si>
    <t>专项培训1612人</t>
  </si>
  <si>
    <t>13团</t>
  </si>
  <si>
    <t>专项培训1933人</t>
  </si>
  <si>
    <t>14团</t>
  </si>
  <si>
    <t>专项培训999人</t>
  </si>
  <si>
    <t>16团</t>
  </si>
  <si>
    <t>专项培训702人</t>
  </si>
  <si>
    <t>合计</t>
  </si>
  <si>
    <t>2020年师市职业技能提升行动培训资金拨付表</t>
  </si>
  <si>
    <t>培训机构
培训完成情况（人）</t>
  </si>
  <si>
    <t>拨付资金
（元）</t>
  </si>
  <si>
    <t>备注</t>
  </si>
  <si>
    <t>阿拉尔市德辉培训学校有限公司</t>
  </si>
  <si>
    <t>电力公司</t>
  </si>
  <si>
    <t>第一师电力公司培训中心</t>
  </si>
  <si>
    <t>天盈石化</t>
  </si>
  <si>
    <t>天盈石化有限公司培训中心</t>
  </si>
  <si>
    <t>西北兴业</t>
  </si>
  <si>
    <t>阿拉尔市西北兴业职业技能培训中心有限公司</t>
  </si>
  <si>
    <t>残联</t>
  </si>
  <si>
    <t>2017—2019年团镇新招录职工培训资金拨付表(第三批）</t>
  </si>
  <si>
    <t xml:space="preserve">                                                                                              日期：2020年12月28日</t>
  </si>
  <si>
    <t>拨付部分培训机构完成培训资金（第二批）
(元）</t>
  </si>
  <si>
    <t>拨付部分培训机构完成培训资金（第三批）
(元）</t>
  </si>
  <si>
    <t>186人</t>
  </si>
  <si>
    <t>721人</t>
  </si>
  <si>
    <t>767人</t>
  </si>
  <si>
    <t>348人</t>
  </si>
  <si>
    <t>38人</t>
  </si>
  <si>
    <t>1199人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</si>
</sst>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sz val="10"/>
      <name val="仿宋_GB2312"/>
      <family val="3"/>
    </font>
    <font>
      <b/>
      <sz val="10"/>
      <name val="仿宋_GB2312"/>
      <family val="3"/>
    </font>
    <font>
      <sz val="8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="115" zoomScaleNormal="115" workbookViewId="0" topLeftCell="A1">
      <pane ySplit="2" topLeftCell="A3" activePane="bottomLeft" state="frozen"/>
      <selection pane="bottomLeft" activeCell="A1" sqref="A1:IV65536"/>
    </sheetView>
  </sheetViews>
  <sheetFormatPr defaultColWidth="8.75390625" defaultRowHeight="14.25"/>
  <cols>
    <col min="1" max="1" width="5.375" style="1" customWidth="1"/>
    <col min="2" max="2" width="8.625" style="1" customWidth="1"/>
    <col min="3" max="4" width="8.75390625" style="1" customWidth="1"/>
    <col min="5" max="5" width="19.75390625" style="1" customWidth="1"/>
    <col min="6" max="6" width="11.625" style="1" customWidth="1"/>
    <col min="7" max="7" width="17.625" style="1" customWidth="1"/>
    <col min="8" max="8" width="16.25390625" style="1" customWidth="1"/>
    <col min="9" max="9" width="13.75390625" style="1" customWidth="1"/>
    <col min="10" max="16384" width="8.75390625" style="1" customWidth="1"/>
  </cols>
  <sheetData>
    <row r="1" spans="1:9" ht="36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ht="48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10" s="2" customFormat="1" ht="25.5" customHeight="1">
      <c r="A3" s="19">
        <v>1</v>
      </c>
      <c r="B3" s="19" t="s">
        <v>10</v>
      </c>
      <c r="C3" s="19">
        <v>1531</v>
      </c>
      <c r="D3" s="19">
        <f>C3*400</f>
        <v>612400</v>
      </c>
      <c r="E3" s="19" t="s">
        <v>11</v>
      </c>
      <c r="F3" s="19" t="s">
        <v>12</v>
      </c>
      <c r="G3" s="19" t="s">
        <v>13</v>
      </c>
      <c r="H3" s="21" t="s">
        <v>14</v>
      </c>
      <c r="I3" s="19">
        <f>D3*0.4</f>
        <v>244960</v>
      </c>
      <c r="J3" s="2">
        <v>244960</v>
      </c>
    </row>
    <row r="4" spans="1:10" s="3" customFormat="1" ht="25.5" customHeight="1">
      <c r="A4" s="19">
        <v>2</v>
      </c>
      <c r="B4" s="19" t="s">
        <v>15</v>
      </c>
      <c r="C4" s="19">
        <v>1931</v>
      </c>
      <c r="D4" s="19">
        <f aca="true" t="shared" si="0" ref="D4:D11">C4*400</f>
        <v>772400</v>
      </c>
      <c r="E4" s="19" t="s">
        <v>11</v>
      </c>
      <c r="F4" s="19" t="s">
        <v>16</v>
      </c>
      <c r="G4" s="19" t="s">
        <v>13</v>
      </c>
      <c r="H4" s="21" t="s">
        <v>14</v>
      </c>
      <c r="I4" s="19">
        <f aca="true" t="shared" si="1" ref="I4:I10">D4*0.4</f>
        <v>308960</v>
      </c>
      <c r="J4" s="3">
        <v>308960</v>
      </c>
    </row>
    <row r="5" spans="1:10" s="2" customFormat="1" ht="25.5" customHeight="1">
      <c r="A5" s="19">
        <v>3</v>
      </c>
      <c r="B5" s="19" t="s">
        <v>17</v>
      </c>
      <c r="C5" s="19">
        <v>856</v>
      </c>
      <c r="D5" s="19">
        <f t="shared" si="0"/>
        <v>342400</v>
      </c>
      <c r="E5" s="19" t="s">
        <v>18</v>
      </c>
      <c r="F5" s="19" t="s">
        <v>19</v>
      </c>
      <c r="G5" s="19" t="s">
        <v>20</v>
      </c>
      <c r="H5" s="21" t="s">
        <v>21</v>
      </c>
      <c r="I5" s="19">
        <f t="shared" si="1"/>
        <v>136960</v>
      </c>
      <c r="J5" s="2">
        <v>136960</v>
      </c>
    </row>
    <row r="6" spans="1:10" s="2" customFormat="1" ht="25.5" customHeight="1">
      <c r="A6" s="19">
        <v>4</v>
      </c>
      <c r="B6" s="19" t="s">
        <v>22</v>
      </c>
      <c r="C6" s="19">
        <v>782</v>
      </c>
      <c r="D6" s="19">
        <f t="shared" si="0"/>
        <v>312800</v>
      </c>
      <c r="E6" s="19" t="s">
        <v>23</v>
      </c>
      <c r="F6" s="19" t="s">
        <v>24</v>
      </c>
      <c r="G6" s="19" t="s">
        <v>25</v>
      </c>
      <c r="H6" s="21" t="s">
        <v>26</v>
      </c>
      <c r="I6" s="19">
        <f t="shared" si="1"/>
        <v>125120</v>
      </c>
      <c r="J6" s="2">
        <v>125120</v>
      </c>
    </row>
    <row r="7" spans="1:10" s="4" customFormat="1" ht="25.5" customHeight="1">
      <c r="A7" s="19">
        <v>5</v>
      </c>
      <c r="B7" s="19" t="s">
        <v>27</v>
      </c>
      <c r="C7" s="19">
        <v>1467</v>
      </c>
      <c r="D7" s="19">
        <f t="shared" si="0"/>
        <v>586800</v>
      </c>
      <c r="E7" s="19" t="s">
        <v>28</v>
      </c>
      <c r="F7" s="19" t="s">
        <v>29</v>
      </c>
      <c r="G7" s="19" t="s">
        <v>30</v>
      </c>
      <c r="H7" s="21" t="s">
        <v>31</v>
      </c>
      <c r="I7" s="19">
        <f t="shared" si="1"/>
        <v>234720</v>
      </c>
      <c r="J7" s="4">
        <v>234720</v>
      </c>
    </row>
    <row r="8" spans="1:10" s="4" customFormat="1" ht="25.5" customHeight="1">
      <c r="A8" s="19">
        <v>6</v>
      </c>
      <c r="B8" s="19" t="s">
        <v>32</v>
      </c>
      <c r="C8" s="19">
        <v>477</v>
      </c>
      <c r="D8" s="19">
        <f t="shared" si="0"/>
        <v>190800</v>
      </c>
      <c r="E8" s="19" t="s">
        <v>33</v>
      </c>
      <c r="F8" s="19" t="s">
        <v>34</v>
      </c>
      <c r="G8" s="19" t="s">
        <v>35</v>
      </c>
      <c r="H8" s="20" t="s">
        <v>36</v>
      </c>
      <c r="I8" s="19">
        <f t="shared" si="1"/>
        <v>76320</v>
      </c>
      <c r="J8" s="4">
        <v>76320</v>
      </c>
    </row>
    <row r="9" spans="1:10" s="5" customFormat="1" ht="25.5" customHeight="1">
      <c r="A9" s="19">
        <v>7</v>
      </c>
      <c r="B9" s="19" t="s">
        <v>37</v>
      </c>
      <c r="C9" s="19">
        <v>1189</v>
      </c>
      <c r="D9" s="19">
        <f t="shared" si="0"/>
        <v>475600</v>
      </c>
      <c r="E9" s="19" t="s">
        <v>38</v>
      </c>
      <c r="F9" s="19" t="s">
        <v>39</v>
      </c>
      <c r="G9" s="19" t="s">
        <v>40</v>
      </c>
      <c r="H9" s="21" t="s">
        <v>41</v>
      </c>
      <c r="I9" s="19">
        <f t="shared" si="1"/>
        <v>190240</v>
      </c>
      <c r="J9" s="5">
        <v>190240</v>
      </c>
    </row>
    <row r="10" spans="1:10" s="4" customFormat="1" ht="25.5" customHeight="1">
      <c r="A10" s="19">
        <v>8</v>
      </c>
      <c r="B10" s="19" t="s">
        <v>42</v>
      </c>
      <c r="C10" s="19">
        <v>1761</v>
      </c>
      <c r="D10" s="19">
        <f t="shared" si="0"/>
        <v>704400</v>
      </c>
      <c r="E10" s="19" t="s">
        <v>43</v>
      </c>
      <c r="F10" s="19" t="s">
        <v>44</v>
      </c>
      <c r="G10" s="19" t="s">
        <v>45</v>
      </c>
      <c r="H10" s="21" t="s">
        <v>46</v>
      </c>
      <c r="I10" s="19">
        <f t="shared" si="1"/>
        <v>281760</v>
      </c>
      <c r="J10" s="4">
        <v>281760</v>
      </c>
    </row>
    <row r="11" spans="1:10" s="4" customFormat="1" ht="25.5" customHeight="1">
      <c r="A11" s="19">
        <v>9</v>
      </c>
      <c r="B11" s="19" t="s">
        <v>47</v>
      </c>
      <c r="C11" s="19">
        <v>1652</v>
      </c>
      <c r="D11" s="19">
        <f t="shared" si="0"/>
        <v>660800</v>
      </c>
      <c r="E11" s="19" t="s">
        <v>18</v>
      </c>
      <c r="F11" s="19" t="s">
        <v>48</v>
      </c>
      <c r="G11" s="19" t="s">
        <v>20</v>
      </c>
      <c r="H11" s="21" t="s">
        <v>21</v>
      </c>
      <c r="I11" s="19">
        <v>88160</v>
      </c>
      <c r="J11" s="4">
        <v>88160</v>
      </c>
    </row>
    <row r="12" spans="1:10" s="4" customFormat="1" ht="25.5" customHeight="1">
      <c r="A12" s="19"/>
      <c r="B12" s="19"/>
      <c r="C12" s="19"/>
      <c r="D12" s="19"/>
      <c r="E12" s="19" t="s">
        <v>49</v>
      </c>
      <c r="F12" s="19" t="s">
        <v>48</v>
      </c>
      <c r="G12" s="19" t="s">
        <v>50</v>
      </c>
      <c r="H12" s="19" t="s">
        <v>51</v>
      </c>
      <c r="I12" s="19">
        <v>88160</v>
      </c>
      <c r="J12" s="4">
        <v>88160</v>
      </c>
    </row>
    <row r="13" spans="1:10" s="4" customFormat="1" ht="25.5" customHeight="1">
      <c r="A13" s="19"/>
      <c r="B13" s="19"/>
      <c r="C13" s="19"/>
      <c r="D13" s="19"/>
      <c r="E13" s="19" t="s">
        <v>52</v>
      </c>
      <c r="F13" s="19" t="s">
        <v>53</v>
      </c>
      <c r="G13" s="19" t="s">
        <v>54</v>
      </c>
      <c r="H13" s="21" t="s">
        <v>55</v>
      </c>
      <c r="I13" s="19">
        <v>88000</v>
      </c>
      <c r="J13" s="4">
        <v>88000</v>
      </c>
    </row>
    <row r="14" spans="1:10" s="4" customFormat="1" ht="25.5" customHeight="1">
      <c r="A14" s="19">
        <v>10</v>
      </c>
      <c r="B14" s="19" t="s">
        <v>56</v>
      </c>
      <c r="C14" s="19">
        <v>1612</v>
      </c>
      <c r="D14" s="19">
        <f>C14*400</f>
        <v>644800</v>
      </c>
      <c r="E14" s="19" t="s">
        <v>38</v>
      </c>
      <c r="F14" s="19" t="s">
        <v>57</v>
      </c>
      <c r="G14" s="19" t="s">
        <v>40</v>
      </c>
      <c r="H14" s="21" t="s">
        <v>41</v>
      </c>
      <c r="I14" s="19">
        <f>D14*0.4</f>
        <v>257920</v>
      </c>
      <c r="J14" s="4">
        <v>257920</v>
      </c>
    </row>
    <row r="15" spans="1:10" s="4" customFormat="1" ht="25.5" customHeight="1">
      <c r="A15" s="19">
        <v>11</v>
      </c>
      <c r="B15" s="19" t="s">
        <v>58</v>
      </c>
      <c r="C15" s="19">
        <v>1933</v>
      </c>
      <c r="D15" s="19">
        <f>C15*400</f>
        <v>773200</v>
      </c>
      <c r="E15" s="19" t="s">
        <v>11</v>
      </c>
      <c r="F15" s="19" t="s">
        <v>59</v>
      </c>
      <c r="G15" s="19" t="s">
        <v>13</v>
      </c>
      <c r="H15" s="21" t="s">
        <v>14</v>
      </c>
      <c r="I15" s="19">
        <f>D15*0.4</f>
        <v>309280</v>
      </c>
      <c r="J15" s="4">
        <v>309280</v>
      </c>
    </row>
    <row r="16" spans="1:10" s="5" customFormat="1" ht="25.5" customHeight="1">
      <c r="A16" s="19">
        <v>12</v>
      </c>
      <c r="B16" s="19" t="s">
        <v>60</v>
      </c>
      <c r="C16" s="19">
        <v>999</v>
      </c>
      <c r="D16" s="19">
        <f>C16*400</f>
        <v>399600</v>
      </c>
      <c r="E16" s="19" t="s">
        <v>11</v>
      </c>
      <c r="F16" s="19" t="s">
        <v>61</v>
      </c>
      <c r="G16" s="19" t="s">
        <v>13</v>
      </c>
      <c r="H16" s="21" t="s">
        <v>14</v>
      </c>
      <c r="I16" s="19">
        <f>D16*0.4</f>
        <v>159840</v>
      </c>
      <c r="J16" s="5">
        <v>159840</v>
      </c>
    </row>
    <row r="17" spans="1:10" s="4" customFormat="1" ht="25.5" customHeight="1">
      <c r="A17" s="19">
        <v>13</v>
      </c>
      <c r="B17" s="19" t="s">
        <v>62</v>
      </c>
      <c r="C17" s="19">
        <v>702</v>
      </c>
      <c r="D17" s="19">
        <f>C17*400</f>
        <v>280800</v>
      </c>
      <c r="E17" s="19" t="s">
        <v>38</v>
      </c>
      <c r="F17" s="19" t="s">
        <v>63</v>
      </c>
      <c r="G17" s="19" t="s">
        <v>40</v>
      </c>
      <c r="H17" s="21" t="s">
        <v>41</v>
      </c>
      <c r="I17" s="19">
        <f>D17*0.4</f>
        <v>112320</v>
      </c>
      <c r="J17" s="4">
        <v>112320</v>
      </c>
    </row>
    <row r="18" spans="1:9" ht="30" customHeight="1">
      <c r="A18" s="12" t="s">
        <v>64</v>
      </c>
      <c r="B18" s="13"/>
      <c r="C18" s="19">
        <f>SUM(C3:C17)</f>
        <v>16892</v>
      </c>
      <c r="D18" s="19">
        <f>SUM(D3:D17)</f>
        <v>6756800</v>
      </c>
      <c r="E18" s="19"/>
      <c r="F18" s="19"/>
      <c r="G18" s="19"/>
      <c r="H18" s="19"/>
      <c r="I18" s="19">
        <f>SUM(I3:I17)</f>
        <v>2702720</v>
      </c>
    </row>
  </sheetData>
  <sheetProtection/>
  <mergeCells count="6">
    <mergeCell ref="A1:I1"/>
    <mergeCell ref="A18:B18"/>
    <mergeCell ref="A11:A13"/>
    <mergeCell ref="B11:B13"/>
    <mergeCell ref="C11:C13"/>
    <mergeCell ref="D11:D13"/>
  </mergeCells>
  <printOptions/>
  <pageMargins left="1.1416666666666666" right="0.15694444444444444" top="0.5118055555555555" bottom="0.4722222222222222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 topLeftCell="A1">
      <selection activeCell="A2" sqref="A2:IV2"/>
    </sheetView>
  </sheetViews>
  <sheetFormatPr defaultColWidth="8.75390625" defaultRowHeight="14.25"/>
  <cols>
    <col min="1" max="1" width="4.50390625" style="1" customWidth="1"/>
    <col min="2" max="2" width="8.625" style="1" customWidth="1"/>
    <col min="3" max="3" width="9.00390625" style="1" customWidth="1"/>
    <col min="4" max="4" width="7.25390625" style="1" customWidth="1"/>
    <col min="5" max="5" width="36.25390625" style="1" customWidth="1"/>
    <col min="6" max="6" width="9.125" style="1" customWidth="1"/>
    <col min="7" max="7" width="12.375" style="1" customWidth="1"/>
    <col min="8" max="8" width="11.375" style="1" customWidth="1"/>
    <col min="9" max="252" width="8.75390625" style="1" customWidth="1"/>
  </cols>
  <sheetData>
    <row r="1" spans="1:9" s="1" customFormat="1" ht="48" customHeight="1">
      <c r="A1" s="6" t="s">
        <v>65</v>
      </c>
      <c r="B1" s="6"/>
      <c r="C1" s="6"/>
      <c r="D1" s="6"/>
      <c r="E1" s="6"/>
      <c r="F1" s="6"/>
      <c r="G1" s="6"/>
      <c r="H1" s="6"/>
      <c r="I1" s="6"/>
    </row>
    <row r="2" spans="1:9" s="1" customFormat="1" ht="85.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8" t="s">
        <v>66</v>
      </c>
      <c r="G2" s="8" t="s">
        <v>67</v>
      </c>
      <c r="H2" s="8" t="s">
        <v>68</v>
      </c>
      <c r="I2" s="15"/>
    </row>
    <row r="3" spans="1:9" s="2" customFormat="1" ht="25.5" customHeight="1">
      <c r="A3" s="10">
        <v>1</v>
      </c>
      <c r="B3" s="11" t="s">
        <v>37</v>
      </c>
      <c r="C3" s="10">
        <v>50</v>
      </c>
      <c r="D3" s="10">
        <v>28500</v>
      </c>
      <c r="E3" s="11" t="s">
        <v>69</v>
      </c>
      <c r="F3" s="10">
        <v>50</v>
      </c>
      <c r="G3" s="10">
        <v>28500</v>
      </c>
      <c r="H3" s="10"/>
      <c r="I3" s="16"/>
    </row>
    <row r="4" spans="1:9" s="3" customFormat="1" ht="25.5" customHeight="1">
      <c r="A4" s="10">
        <v>2</v>
      </c>
      <c r="B4" s="11" t="s">
        <v>70</v>
      </c>
      <c r="C4" s="10">
        <v>76</v>
      </c>
      <c r="D4" s="10">
        <v>58900</v>
      </c>
      <c r="E4" s="11" t="s">
        <v>71</v>
      </c>
      <c r="F4" s="10">
        <v>76</v>
      </c>
      <c r="G4" s="10">
        <v>58900</v>
      </c>
      <c r="H4" s="10"/>
      <c r="I4" s="16"/>
    </row>
    <row r="5" spans="1:9" s="2" customFormat="1" ht="25.5" customHeight="1">
      <c r="A5" s="10">
        <v>3</v>
      </c>
      <c r="B5" s="11" t="s">
        <v>72</v>
      </c>
      <c r="C5" s="10">
        <v>245</v>
      </c>
      <c r="D5" s="10">
        <v>176400</v>
      </c>
      <c r="E5" s="11" t="s">
        <v>73</v>
      </c>
      <c r="F5" s="10">
        <v>245</v>
      </c>
      <c r="G5" s="10">
        <v>176400</v>
      </c>
      <c r="H5" s="10"/>
      <c r="I5" s="16"/>
    </row>
    <row r="6" spans="1:9" s="2" customFormat="1" ht="25.5" customHeight="1">
      <c r="A6" s="10">
        <v>4</v>
      </c>
      <c r="B6" s="11" t="s">
        <v>74</v>
      </c>
      <c r="C6" s="10">
        <v>70</v>
      </c>
      <c r="D6" s="10">
        <f>C6*400</f>
        <v>28000</v>
      </c>
      <c r="E6" s="11" t="s">
        <v>75</v>
      </c>
      <c r="F6" s="10">
        <v>70</v>
      </c>
      <c r="G6" s="10">
        <f>F6*400</f>
        <v>28000</v>
      </c>
      <c r="H6" s="10"/>
      <c r="I6" s="16"/>
    </row>
    <row r="7" spans="1:9" s="4" customFormat="1" ht="25.5" customHeight="1">
      <c r="A7" s="10">
        <v>5</v>
      </c>
      <c r="B7" s="11" t="s">
        <v>76</v>
      </c>
      <c r="C7" s="10">
        <v>38</v>
      </c>
      <c r="D7" s="10">
        <v>45600</v>
      </c>
      <c r="E7" s="11" t="s">
        <v>11</v>
      </c>
      <c r="F7" s="10">
        <v>38</v>
      </c>
      <c r="G7" s="10">
        <v>45600</v>
      </c>
      <c r="H7" s="10"/>
      <c r="I7" s="16"/>
    </row>
    <row r="8" spans="1:9" s="1" customFormat="1" ht="30" customHeight="1">
      <c r="A8" s="12" t="s">
        <v>64</v>
      </c>
      <c r="B8" s="13"/>
      <c r="C8" s="10">
        <f>SUM(C3:C7)</f>
        <v>479</v>
      </c>
      <c r="D8" s="10">
        <f>SUM(D3:D7)</f>
        <v>337400</v>
      </c>
      <c r="E8" s="10"/>
      <c r="F8" s="10">
        <f>SUM(F3:F7)</f>
        <v>479</v>
      </c>
      <c r="G8" s="10">
        <f>SUM(G3:G7)</f>
        <v>337400</v>
      </c>
      <c r="H8" s="10"/>
      <c r="I8" s="16"/>
    </row>
    <row r="9" ht="36" customHeight="1"/>
    <row r="11" ht="14.25">
      <c r="D11" s="14"/>
    </row>
  </sheetData>
  <sheetProtection/>
  <mergeCells count="2">
    <mergeCell ref="A1:H1"/>
    <mergeCell ref="A8:B8"/>
  </mergeCells>
  <printOptions/>
  <pageMargins left="0.5506944444444445" right="0" top="0.5506944444444445" bottom="0.5118055555555555" header="0.5" footer="0.5"/>
  <pageSetup fitToHeight="1" fitToWidth="1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R10" sqref="R10"/>
    </sheetView>
  </sheetViews>
  <sheetFormatPr defaultColWidth="8.75390625" defaultRowHeight="14.25"/>
  <cols>
    <col min="1" max="1" width="5.375" style="1" customWidth="1"/>
    <col min="2" max="2" width="5.25390625" style="1" customWidth="1"/>
    <col min="3" max="4" width="8.75390625" style="1" customWidth="1"/>
    <col min="5" max="5" width="24.00390625" style="1" customWidth="1"/>
    <col min="6" max="6" width="11.625" style="1" customWidth="1"/>
    <col min="7" max="7" width="13.75390625" style="1" customWidth="1"/>
    <col min="8" max="10" width="8.75390625" style="1" customWidth="1"/>
    <col min="11" max="11" width="12.625" style="1" bestFit="1" customWidth="1"/>
    <col min="12" max="254" width="8.75390625" style="1" customWidth="1"/>
  </cols>
  <sheetData>
    <row r="1" spans="1:10" s="1" customFormat="1" ht="48" customHeight="1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1.75" customHeight="1">
      <c r="A2" s="7" t="s">
        <v>78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85.5" customHeight="1">
      <c r="A3" s="8" t="s">
        <v>1</v>
      </c>
      <c r="B3" s="9" t="s">
        <v>2</v>
      </c>
      <c r="C3" s="9" t="s">
        <v>3</v>
      </c>
      <c r="D3" s="9" t="s">
        <v>4</v>
      </c>
      <c r="E3" s="8" t="s">
        <v>5</v>
      </c>
      <c r="F3" s="8" t="s">
        <v>66</v>
      </c>
      <c r="G3" s="8" t="s">
        <v>9</v>
      </c>
      <c r="H3" s="8" t="s">
        <v>79</v>
      </c>
      <c r="I3" s="8" t="s">
        <v>80</v>
      </c>
      <c r="J3" s="8" t="s">
        <v>68</v>
      </c>
    </row>
    <row r="4" spans="1:11" s="2" customFormat="1" ht="25.5" customHeight="1">
      <c r="A4" s="10">
        <v>1</v>
      </c>
      <c r="B4" s="11" t="s">
        <v>10</v>
      </c>
      <c r="C4" s="10">
        <v>1531</v>
      </c>
      <c r="D4" s="10">
        <f aca="true" t="shared" si="0" ref="D4:D12">C4*400</f>
        <v>612400</v>
      </c>
      <c r="E4" s="11" t="s">
        <v>11</v>
      </c>
      <c r="F4" s="10">
        <v>749</v>
      </c>
      <c r="G4" s="10">
        <f aca="true" t="shared" si="1" ref="G4:G11">D4*0.4</f>
        <v>244960</v>
      </c>
      <c r="H4" s="10">
        <v>54640</v>
      </c>
      <c r="I4" s="10">
        <v>0</v>
      </c>
      <c r="J4" s="10"/>
      <c r="K4" s="2">
        <f aca="true" t="shared" si="2" ref="K4:K11">F4/C4</f>
        <v>0.4892227302416721</v>
      </c>
    </row>
    <row r="5" spans="1:11" s="3" customFormat="1" ht="25.5" customHeight="1">
      <c r="A5" s="10">
        <v>2</v>
      </c>
      <c r="B5" s="11" t="s">
        <v>15</v>
      </c>
      <c r="C5" s="10">
        <v>1931</v>
      </c>
      <c r="D5" s="10">
        <f t="shared" si="0"/>
        <v>772400</v>
      </c>
      <c r="E5" s="11" t="s">
        <v>11</v>
      </c>
      <c r="F5" s="10">
        <v>1410</v>
      </c>
      <c r="G5" s="10">
        <f t="shared" si="1"/>
        <v>308960</v>
      </c>
      <c r="H5" s="10">
        <v>180640</v>
      </c>
      <c r="I5" s="10">
        <v>74400</v>
      </c>
      <c r="J5" s="10" t="s">
        <v>81</v>
      </c>
      <c r="K5" s="2">
        <f t="shared" si="2"/>
        <v>0.7301916105644743</v>
      </c>
    </row>
    <row r="6" spans="1:11" s="2" customFormat="1" ht="25.5" customHeight="1">
      <c r="A6" s="10">
        <v>3</v>
      </c>
      <c r="B6" s="11" t="s">
        <v>17</v>
      </c>
      <c r="C6" s="10">
        <v>856</v>
      </c>
      <c r="D6" s="10">
        <f t="shared" si="0"/>
        <v>342400</v>
      </c>
      <c r="E6" s="11" t="s">
        <v>18</v>
      </c>
      <c r="F6" s="10">
        <v>721</v>
      </c>
      <c r="G6" s="10">
        <f t="shared" si="1"/>
        <v>136960</v>
      </c>
      <c r="H6" s="10">
        <v>0</v>
      </c>
      <c r="I6" s="10">
        <v>151440</v>
      </c>
      <c r="J6" s="10" t="s">
        <v>82</v>
      </c>
      <c r="K6" s="2">
        <f t="shared" si="2"/>
        <v>0.8422897196261683</v>
      </c>
    </row>
    <row r="7" spans="1:11" s="2" customFormat="1" ht="25.5" customHeight="1">
      <c r="A7" s="10">
        <v>4</v>
      </c>
      <c r="B7" s="11" t="s">
        <v>22</v>
      </c>
      <c r="C7" s="10">
        <v>782</v>
      </c>
      <c r="D7" s="10">
        <f t="shared" si="0"/>
        <v>312800</v>
      </c>
      <c r="E7" s="11" t="s">
        <v>23</v>
      </c>
      <c r="F7" s="10">
        <v>672</v>
      </c>
      <c r="G7" s="10">
        <f t="shared" si="1"/>
        <v>125120</v>
      </c>
      <c r="H7" s="10">
        <v>143680</v>
      </c>
      <c r="I7" s="10">
        <v>0</v>
      </c>
      <c r="J7" s="10"/>
      <c r="K7" s="2">
        <f t="shared" si="2"/>
        <v>0.8593350383631714</v>
      </c>
    </row>
    <row r="8" spans="1:11" s="4" customFormat="1" ht="25.5" customHeight="1">
      <c r="A8" s="10">
        <v>5</v>
      </c>
      <c r="B8" s="11" t="s">
        <v>27</v>
      </c>
      <c r="C8" s="10">
        <v>1467</v>
      </c>
      <c r="D8" s="10">
        <f t="shared" si="0"/>
        <v>586800</v>
      </c>
      <c r="E8" s="11" t="s">
        <v>28</v>
      </c>
      <c r="F8" s="10">
        <v>1397</v>
      </c>
      <c r="G8" s="10">
        <f t="shared" si="1"/>
        <v>234720</v>
      </c>
      <c r="H8" s="10">
        <v>324080</v>
      </c>
      <c r="I8" s="10">
        <v>0</v>
      </c>
      <c r="J8" s="10"/>
      <c r="K8" s="2">
        <f t="shared" si="2"/>
        <v>0.9522835719154737</v>
      </c>
    </row>
    <row r="9" spans="1:11" s="4" customFormat="1" ht="25.5" customHeight="1">
      <c r="A9" s="10">
        <v>6</v>
      </c>
      <c r="B9" s="11" t="s">
        <v>32</v>
      </c>
      <c r="C9" s="10">
        <v>477</v>
      </c>
      <c r="D9" s="10">
        <f t="shared" si="0"/>
        <v>190800</v>
      </c>
      <c r="E9" s="11" t="s">
        <v>33</v>
      </c>
      <c r="F9" s="10">
        <v>448</v>
      </c>
      <c r="G9" s="10">
        <f t="shared" si="1"/>
        <v>76320</v>
      </c>
      <c r="H9" s="10">
        <v>102880</v>
      </c>
      <c r="I9" s="10">
        <v>0</v>
      </c>
      <c r="J9" s="10"/>
      <c r="K9" s="2">
        <f t="shared" si="2"/>
        <v>0.939203354297694</v>
      </c>
    </row>
    <row r="10" spans="1:11" s="5" customFormat="1" ht="25.5" customHeight="1">
      <c r="A10" s="10">
        <v>7</v>
      </c>
      <c r="B10" s="11" t="s">
        <v>37</v>
      </c>
      <c r="C10" s="10">
        <v>1189</v>
      </c>
      <c r="D10" s="10">
        <f t="shared" si="0"/>
        <v>475600</v>
      </c>
      <c r="E10" s="11" t="s">
        <v>38</v>
      </c>
      <c r="F10" s="10">
        <v>767</v>
      </c>
      <c r="G10" s="10">
        <f t="shared" si="1"/>
        <v>190240</v>
      </c>
      <c r="H10" s="10">
        <v>0</v>
      </c>
      <c r="I10" s="10">
        <v>116560</v>
      </c>
      <c r="J10" s="10" t="s">
        <v>83</v>
      </c>
      <c r="K10" s="2">
        <f t="shared" si="2"/>
        <v>0.6450798990748529</v>
      </c>
    </row>
    <row r="11" spans="1:11" s="4" customFormat="1" ht="25.5" customHeight="1">
      <c r="A11" s="10">
        <v>8</v>
      </c>
      <c r="B11" s="11" t="s">
        <v>42</v>
      </c>
      <c r="C11" s="10">
        <v>1761</v>
      </c>
      <c r="D11" s="10">
        <f t="shared" si="0"/>
        <v>704400</v>
      </c>
      <c r="E11" s="11" t="s">
        <v>43</v>
      </c>
      <c r="F11" s="10">
        <v>1554</v>
      </c>
      <c r="G11" s="10">
        <f t="shared" si="1"/>
        <v>281760</v>
      </c>
      <c r="H11" s="10">
        <v>339840</v>
      </c>
      <c r="I11" s="10">
        <v>0</v>
      </c>
      <c r="J11" s="10"/>
      <c r="K11" s="2">
        <f t="shared" si="2"/>
        <v>0.8824531516183987</v>
      </c>
    </row>
    <row r="12" spans="1:11" s="4" customFormat="1" ht="25.5" customHeight="1">
      <c r="A12" s="10">
        <v>9</v>
      </c>
      <c r="B12" s="11" t="s">
        <v>47</v>
      </c>
      <c r="C12" s="10">
        <v>1652</v>
      </c>
      <c r="D12" s="10">
        <f t="shared" si="0"/>
        <v>660800</v>
      </c>
      <c r="E12" s="11" t="s">
        <v>18</v>
      </c>
      <c r="F12" s="10">
        <v>348</v>
      </c>
      <c r="G12" s="10">
        <v>88160</v>
      </c>
      <c r="H12" s="10">
        <v>0</v>
      </c>
      <c r="I12" s="10">
        <v>51040</v>
      </c>
      <c r="J12" s="10" t="s">
        <v>84</v>
      </c>
      <c r="K12" s="2"/>
    </row>
    <row r="13" spans="1:11" s="4" customFormat="1" ht="25.5" customHeight="1">
      <c r="A13" s="10"/>
      <c r="B13" s="10"/>
      <c r="C13" s="10"/>
      <c r="D13" s="10"/>
      <c r="E13" s="11" t="s">
        <v>49</v>
      </c>
      <c r="F13" s="10">
        <v>388</v>
      </c>
      <c r="G13" s="10">
        <v>88160</v>
      </c>
      <c r="H13" s="10">
        <v>51840</v>
      </c>
      <c r="I13" s="10">
        <v>15200</v>
      </c>
      <c r="J13" s="10" t="s">
        <v>85</v>
      </c>
      <c r="K13" s="2">
        <f>1280/1652</f>
        <v>0.774818401937046</v>
      </c>
    </row>
    <row r="14" spans="1:11" s="4" customFormat="1" ht="25.5" customHeight="1">
      <c r="A14" s="10"/>
      <c r="B14" s="10"/>
      <c r="C14" s="10"/>
      <c r="D14" s="10"/>
      <c r="E14" s="11" t="s">
        <v>52</v>
      </c>
      <c r="F14" s="10">
        <v>544</v>
      </c>
      <c r="G14" s="10">
        <v>88000</v>
      </c>
      <c r="H14" s="10">
        <v>129600</v>
      </c>
      <c r="I14" s="10">
        <v>0</v>
      </c>
      <c r="J14" s="10"/>
      <c r="K14" s="2"/>
    </row>
    <row r="15" spans="1:11" s="4" customFormat="1" ht="25.5" customHeight="1">
      <c r="A15" s="10">
        <v>10</v>
      </c>
      <c r="B15" s="11" t="s">
        <v>56</v>
      </c>
      <c r="C15" s="10">
        <v>1612</v>
      </c>
      <c r="D15" s="10">
        <f aca="true" t="shared" si="3" ref="D15:D18">C15*400</f>
        <v>644800</v>
      </c>
      <c r="E15" s="11" t="s">
        <v>38</v>
      </c>
      <c r="F15" s="10">
        <v>1612</v>
      </c>
      <c r="G15" s="10">
        <f aca="true" t="shared" si="4" ref="G15:G18">D15*0.4</f>
        <v>257920</v>
      </c>
      <c r="H15" s="10">
        <v>386880</v>
      </c>
      <c r="I15" s="10">
        <v>0</v>
      </c>
      <c r="J15" s="10"/>
      <c r="K15" s="2">
        <f aca="true" t="shared" si="5" ref="K15:K18">F15/C15</f>
        <v>1</v>
      </c>
    </row>
    <row r="16" spans="1:11" s="4" customFormat="1" ht="25.5" customHeight="1">
      <c r="A16" s="10">
        <v>11</v>
      </c>
      <c r="B16" s="11" t="s">
        <v>58</v>
      </c>
      <c r="C16" s="10">
        <v>1933</v>
      </c>
      <c r="D16" s="10">
        <f t="shared" si="3"/>
        <v>773200</v>
      </c>
      <c r="E16" s="11" t="s">
        <v>11</v>
      </c>
      <c r="F16" s="10">
        <v>1199</v>
      </c>
      <c r="G16" s="10">
        <f t="shared" si="4"/>
        <v>309280</v>
      </c>
      <c r="H16" s="10">
        <v>0</v>
      </c>
      <c r="I16" s="10">
        <v>170320</v>
      </c>
      <c r="J16" s="10" t="s">
        <v>86</v>
      </c>
      <c r="K16" s="2">
        <f t="shared" si="5"/>
        <v>0.620279358510088</v>
      </c>
    </row>
    <row r="17" spans="1:11" s="5" customFormat="1" ht="25.5" customHeight="1">
      <c r="A17" s="10">
        <v>12</v>
      </c>
      <c r="B17" s="11" t="s">
        <v>60</v>
      </c>
      <c r="C17" s="10">
        <v>999</v>
      </c>
      <c r="D17" s="10">
        <f t="shared" si="3"/>
        <v>399600</v>
      </c>
      <c r="E17" s="11" t="s">
        <v>11</v>
      </c>
      <c r="F17" s="10">
        <v>389</v>
      </c>
      <c r="G17" s="10">
        <f t="shared" si="4"/>
        <v>159840</v>
      </c>
      <c r="H17" s="10">
        <v>0</v>
      </c>
      <c r="I17" s="10">
        <v>0</v>
      </c>
      <c r="J17" s="10"/>
      <c r="K17" s="2">
        <f t="shared" si="5"/>
        <v>0.3893893893893894</v>
      </c>
    </row>
    <row r="18" spans="1:11" s="4" customFormat="1" ht="25.5" customHeight="1">
      <c r="A18" s="10">
        <v>13</v>
      </c>
      <c r="B18" s="11" t="s">
        <v>62</v>
      </c>
      <c r="C18" s="10">
        <v>702</v>
      </c>
      <c r="D18" s="10">
        <f t="shared" si="3"/>
        <v>280800</v>
      </c>
      <c r="E18" s="11" t="s">
        <v>38</v>
      </c>
      <c r="F18" s="10">
        <v>701</v>
      </c>
      <c r="G18" s="10">
        <f t="shared" si="4"/>
        <v>112320</v>
      </c>
      <c r="H18" s="10">
        <v>168080</v>
      </c>
      <c r="I18" s="10">
        <v>0</v>
      </c>
      <c r="J18" s="10"/>
      <c r="K18" s="2">
        <f t="shared" si="5"/>
        <v>0.9985754985754985</v>
      </c>
    </row>
    <row r="19" spans="1:10" s="1" customFormat="1" ht="30" customHeight="1">
      <c r="A19" s="12" t="s">
        <v>64</v>
      </c>
      <c r="B19" s="13"/>
      <c r="C19" s="10">
        <f aca="true" t="shared" si="6" ref="C19:I19">SUM(C4:C18)</f>
        <v>16892</v>
      </c>
      <c r="D19" s="10">
        <f t="shared" si="6"/>
        <v>6756800</v>
      </c>
      <c r="E19" s="10"/>
      <c r="F19" s="10">
        <f t="shared" si="6"/>
        <v>12899</v>
      </c>
      <c r="G19" s="10">
        <f t="shared" si="6"/>
        <v>2702720</v>
      </c>
      <c r="H19" s="10">
        <f t="shared" si="6"/>
        <v>1882160</v>
      </c>
      <c r="I19" s="10">
        <f t="shared" si="6"/>
        <v>578960</v>
      </c>
      <c r="J19" s="10"/>
    </row>
    <row r="20" spans="255:256" s="1" customFormat="1" ht="36" customHeight="1">
      <c r="IU20"/>
      <c r="IV20"/>
    </row>
    <row r="21" spans="255:256" s="1" customFormat="1" ht="14.25">
      <c r="IU21"/>
      <c r="IV21"/>
    </row>
    <row r="22" spans="4:256" s="1" customFormat="1" ht="14.25">
      <c r="D22" s="14"/>
      <c r="IU22"/>
      <c r="IV22"/>
    </row>
  </sheetData>
  <sheetProtection/>
  <mergeCells count="7">
    <mergeCell ref="A1:J1"/>
    <mergeCell ref="A2:J2"/>
    <mergeCell ref="A19:B19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天边一颗星</cp:lastModifiedBy>
  <dcterms:created xsi:type="dcterms:W3CDTF">1996-12-17T01:32:42Z</dcterms:created>
  <dcterms:modified xsi:type="dcterms:W3CDTF">2021-02-02T03:23:58Z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